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\\FSSVR\users$\ctremblay\My Documents\INFOLETTRES\MAI 2023\"/>
    </mc:Choice>
  </mc:AlternateContent>
  <xr:revisionPtr revIDLastSave="0" documentId="13_ncr:1_{5B31AAC2-B283-4973-9D90-BC4A0D58843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ree Table Management System" sheetId="7" r:id="rId1"/>
    <sheet name="Food Cost Calculator" sheetId="6" r:id="rId2"/>
    <sheet name="Help" sheetId="3" r:id="rId3"/>
  </sheets>
  <definedNames>
    <definedName name="crp">IF(AND('Food Cost Calculator'!#REF!="© 2011 Spreadsheet123 Ltd. All rights reserved",'Food Cost Calculator'!#REF!="Small Business Templates by Spreadsheet123.com"),1,0)</definedName>
    <definedName name="Help">Help!$A$3:$I$36</definedName>
    <definedName name="_xlnm.Print_Area" localSheetId="1">'Food Cost Calculator'!$A$1:$I$52</definedName>
    <definedName name="_xlnm.Print_Area" localSheetId="2">Help!$A$1:$I$51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7" i="6" l="1"/>
  <c r="E46" i="6"/>
  <c r="E20" i="6"/>
  <c r="A14" i="3"/>
  <c r="A13" i="3"/>
  <c r="E21" i="6"/>
  <c r="E22" i="6"/>
  <c r="E23" i="6"/>
  <c r="E28" i="6"/>
  <c r="E29" i="6"/>
  <c r="E30" i="6"/>
  <c r="E31" i="6"/>
  <c r="E32" i="6"/>
  <c r="E33" i="6"/>
  <c r="E34" i="6"/>
  <c r="E35" i="6"/>
  <c r="E36" i="6"/>
  <c r="E37" i="6"/>
  <c r="E38" i="6"/>
  <c r="C11" i="6"/>
  <c r="C27" i="6"/>
  <c r="C15" i="6"/>
  <c r="C1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Bejanishvili</author>
  </authors>
  <commentList>
    <comment ref="C9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Estimated Sale Price:</t>
        </r>
        <r>
          <rPr>
            <sz val="10"/>
            <color indexed="81"/>
            <rFont val="Tahoma"/>
            <family val="2"/>
          </rPr>
          <t xml:space="preserve">
Enter estimated price of the dish to calculate your cost margin and estimated profit.
</t>
        </r>
      </text>
    </comment>
  </commentList>
</comments>
</file>

<file path=xl/sharedStrings.xml><?xml version="1.0" encoding="utf-8"?>
<sst xmlns="http://schemas.openxmlformats.org/spreadsheetml/2006/main" count="65" uniqueCount="62">
  <si>
    <t>Product Name</t>
  </si>
  <si>
    <t>Help</t>
  </si>
  <si>
    <t>Total Cost</t>
  </si>
  <si>
    <t>Cell "Total Cost" calculates total of Primary and Secondary Products</t>
  </si>
  <si>
    <t>Selling Price</t>
  </si>
  <si>
    <t>In the cell "Selling Price" put the price of the dish as per your menu or the price that this dish will</t>
  </si>
  <si>
    <t>sell for.</t>
  </si>
  <si>
    <t>Food Margin</t>
  </si>
  <si>
    <t>Cell "Food Margin" calculates proportion between cost of the dish and generated revenue.</t>
  </si>
  <si>
    <t>(30% of the costs involved in preparation of the dish should generate 70% of profit)</t>
  </si>
  <si>
    <t>Generated Revenue</t>
  </si>
  <si>
    <t>TOTAL</t>
  </si>
  <si>
    <t>DATE</t>
  </si>
  <si>
    <t>Qty</t>
  </si>
  <si>
    <t>UOM</t>
  </si>
  <si>
    <t>Primary Products</t>
  </si>
  <si>
    <t>1. In the cell "Name" enter the name of the primary product of the dish (Steak, Cod Fish, Pie etc.)</t>
  </si>
  <si>
    <t>2. In the cell "Quantity" enter the number of units for a single dish (one piece of Steak or two slices of fish)</t>
  </si>
  <si>
    <t>3. In the cell "Price" enter the price of your primary product per single unit of measure (1 steak - $2.00)</t>
  </si>
  <si>
    <t>1. In the cell "Name" enter the name of the secondary product for your recipe (pasta, chips, new potatoes etc.)</t>
  </si>
  <si>
    <t xml:space="preserve">4. The cell "Total Price" calculates cost of secondary product by multiplying cost of product per amount of weight, </t>
  </si>
  <si>
    <t>used in your recipe.</t>
  </si>
  <si>
    <t>4. The cell "Total Price" calculates cost of a single unit multiplied by number of units in one portion.</t>
  </si>
  <si>
    <t>Secondary Products</t>
  </si>
  <si>
    <t>Cell "Net Profit" calculates potential Net Profit, which your recipe can generate.</t>
  </si>
  <si>
    <t>Eat is a leading restaurant reservation system for iPad. For more information visit the website at restaurant.eatapp.co</t>
  </si>
  <si>
    <t>Préparé par</t>
  </si>
  <si>
    <t>Titre</t>
  </si>
  <si>
    <t>Approuvé par</t>
  </si>
  <si>
    <t>Metric</t>
  </si>
  <si>
    <t>Qté.</t>
  </si>
  <si>
    <t>Sous Marin 10 pouces</t>
  </si>
  <si>
    <t xml:space="preserve">food cost calculator                        </t>
  </si>
  <si>
    <t>DISH NAME</t>
  </si>
  <si>
    <t>ESTIMATED SELL PRICE</t>
  </si>
  <si>
    <t>TOTAL COST</t>
  </si>
  <si>
    <t>COST MARGIN</t>
  </si>
  <si>
    <t>NET PROFIT</t>
  </si>
  <si>
    <t>COST DISTRIBUTION</t>
  </si>
  <si>
    <t>INGREDIENTS - PER PIECE</t>
  </si>
  <si>
    <t>Bun</t>
  </si>
  <si>
    <t>Ingredient name</t>
  </si>
  <si>
    <r>
      <t xml:space="preserve">Cost
</t>
    </r>
    <r>
      <rPr>
        <sz val="8"/>
        <color theme="1"/>
        <rFont val="Calibri"/>
        <family val="2"/>
        <scheme val="minor"/>
      </rPr>
      <t>(unité/portion)</t>
    </r>
  </si>
  <si>
    <t>Total cost</t>
  </si>
  <si>
    <t>INGREDIENTS - WEIGHT</t>
  </si>
  <si>
    <t>Oion</t>
  </si>
  <si>
    <t>bell pepper</t>
  </si>
  <si>
    <t>cheese</t>
  </si>
  <si>
    <t>pepperoni</t>
  </si>
  <si>
    <t>shaved steak</t>
  </si>
  <si>
    <t>Lettuce</t>
  </si>
  <si>
    <t>Dressing</t>
  </si>
  <si>
    <t>Spices</t>
  </si>
  <si>
    <t>Price</t>
  </si>
  <si>
    <t>total cost</t>
  </si>
  <si>
    <t>COSTS- labour</t>
  </si>
  <si>
    <t>total costs</t>
  </si>
  <si>
    <t>Expenses</t>
  </si>
  <si>
    <t>Labour</t>
  </si>
  <si>
    <t>Gas</t>
  </si>
  <si>
    <t>Electricity</t>
  </si>
  <si>
    <t>Waste removal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</si>
</sst>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[$$-409]#,##0.00"/>
    <numFmt numFmtId="166" formatCode="_-\$* #,##0.00_ ;_-\$* \-#,##0.00\ ;_-\$* &quot;-&quot;??_ ;_-@_ "/>
    <numFmt numFmtId="167" formatCode="_-%* 0.00_;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4"/>
      <color indexed="40"/>
      <name val="Arial"/>
      <family val="2"/>
    </font>
    <font>
      <sz val="12"/>
      <color indexed="18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0"/>
      <name val="Calibri"/>
      <scheme val="minor"/>
    </font>
    <font>
      <sz val="12"/>
      <color indexed="9"/>
      <name val="Calibri"/>
      <scheme val="minor"/>
    </font>
    <font>
      <b/>
      <sz val="14"/>
      <color indexed="9"/>
      <name val="Calibri"/>
      <scheme val="minor"/>
    </font>
    <font>
      <sz val="14"/>
      <color indexed="40"/>
      <name val="Calibri"/>
      <scheme val="minor"/>
    </font>
    <font>
      <b/>
      <sz val="12"/>
      <color indexed="9"/>
      <name val="Calibri"/>
      <scheme val="minor"/>
    </font>
    <font>
      <sz val="14"/>
      <color indexed="9"/>
      <name val="Calibri"/>
      <scheme val="minor"/>
    </font>
    <font>
      <sz val="12"/>
      <name val="Calibri"/>
      <scheme val="minor"/>
    </font>
    <font>
      <b/>
      <sz val="24"/>
      <color rgb="FF00B050"/>
      <name val="Calibri"/>
      <scheme val="minor"/>
    </font>
    <font>
      <sz val="24"/>
      <color indexed="63"/>
      <name val="Calibri"/>
      <scheme val="minor"/>
    </font>
    <font>
      <b/>
      <sz val="10"/>
      <color indexed="9"/>
      <name val="Calibri"/>
      <scheme val="minor"/>
    </font>
    <font>
      <b/>
      <sz val="12"/>
      <color indexed="63"/>
      <name val="Calibri"/>
      <scheme val="minor"/>
    </font>
    <font>
      <b/>
      <sz val="14"/>
      <color theme="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  <font>
      <b/>
      <sz val="22"/>
      <color indexed="9"/>
      <name val="Calibri"/>
      <scheme val="minor"/>
    </font>
    <font>
      <b/>
      <sz val="12"/>
      <name val="Calibri"/>
      <scheme val="minor"/>
    </font>
    <font>
      <sz val="11"/>
      <color theme="1"/>
      <name val="Calibri"/>
      <scheme val="minor"/>
    </font>
    <font>
      <b/>
      <sz val="14"/>
      <name val="Calibri"/>
      <scheme val="minor"/>
    </font>
    <font>
      <sz val="11"/>
      <name val="Calibri"/>
      <family val="2"/>
      <scheme val="minor"/>
    </font>
    <font>
      <sz val="12"/>
      <color indexed="9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2"/>
      <color indexed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5BB14D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/>
      <top/>
      <bottom style="hair">
        <color indexed="55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indent="1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11" fillId="2" borderId="0" xfId="0" applyFont="1" applyFill="1" applyAlignment="1">
      <alignment vertical="center"/>
    </xf>
    <xf numFmtId="165" fontId="11" fillId="2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165" fontId="11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1" fillId="0" borderId="2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center" vertical="center"/>
    </xf>
    <xf numFmtId="166" fontId="11" fillId="0" borderId="6" xfId="0" applyNumberFormat="1" applyFont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11" fillId="0" borderId="7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center" vertical="center"/>
    </xf>
    <xf numFmtId="166" fontId="11" fillId="0" borderId="8" xfId="0" applyNumberFormat="1" applyFont="1" applyBorder="1" applyAlignment="1">
      <alignment vertical="center"/>
    </xf>
    <xf numFmtId="166" fontId="11" fillId="0" borderId="9" xfId="0" applyNumberFormat="1" applyFont="1" applyBorder="1" applyAlignment="1">
      <alignment vertical="center"/>
    </xf>
    <xf numFmtId="0" fontId="15" fillId="2" borderId="0" xfId="0" applyFont="1" applyFill="1" applyAlignment="1">
      <alignment horizontal="right" vertical="center"/>
    </xf>
    <xf numFmtId="165" fontId="15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 inden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164" fontId="10" fillId="2" borderId="0" xfId="0" applyNumberFormat="1" applyFont="1" applyFill="1" applyAlignment="1">
      <alignment horizontal="left" vertical="center" indent="1"/>
    </xf>
    <xf numFmtId="0" fontId="23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indent="1"/>
    </xf>
    <xf numFmtId="0" fontId="24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left" vertical="center"/>
    </xf>
    <xf numFmtId="166" fontId="10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 indent="2"/>
    </xf>
    <xf numFmtId="0" fontId="26" fillId="0" borderId="0" xfId="0" applyFont="1" applyAlignment="1">
      <alignment horizontal="right" vertical="center"/>
    </xf>
    <xf numFmtId="0" fontId="25" fillId="0" borderId="3" xfId="0" applyFont="1" applyBorder="1" applyAlignment="1">
      <alignment horizontal="left" vertical="center" indent="1"/>
    </xf>
    <xf numFmtId="0" fontId="25" fillId="0" borderId="4" xfId="0" applyFont="1" applyBorder="1" applyAlignment="1">
      <alignment horizontal="center" vertical="center"/>
    </xf>
    <xf numFmtId="166" fontId="25" fillId="0" borderId="4" xfId="0" applyNumberFormat="1" applyFont="1" applyBorder="1" applyAlignment="1">
      <alignment vertical="center"/>
    </xf>
    <xf numFmtId="166" fontId="25" fillId="0" borderId="5" xfId="0" applyNumberFormat="1" applyFont="1" applyBorder="1" applyAlignment="1">
      <alignment vertical="center"/>
    </xf>
    <xf numFmtId="0" fontId="25" fillId="0" borderId="6" xfId="0" applyFont="1" applyBorder="1" applyAlignment="1">
      <alignment horizontal="center" vertical="center"/>
    </xf>
    <xf numFmtId="166" fontId="25" fillId="0" borderId="6" xfId="0" applyNumberFormat="1" applyFont="1" applyBorder="1" applyAlignment="1">
      <alignment vertical="center"/>
    </xf>
    <xf numFmtId="166" fontId="25" fillId="0" borderId="1" xfId="0" applyNumberFormat="1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166" fontId="25" fillId="0" borderId="9" xfId="0" applyNumberFormat="1" applyFont="1" applyBorder="1" applyAlignment="1">
      <alignment vertical="center"/>
    </xf>
    <xf numFmtId="0" fontId="12" fillId="3" borderId="0" xfId="0" applyFont="1" applyFill="1" applyAlignment="1">
      <alignment horizontal="left" vertical="center" indent="1"/>
    </xf>
    <xf numFmtId="0" fontId="16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6" fontId="12" fillId="3" borderId="0" xfId="0" applyNumberFormat="1" applyFont="1" applyFill="1" applyAlignment="1">
      <alignment vertical="center"/>
    </xf>
    <xf numFmtId="0" fontId="12" fillId="4" borderId="0" xfId="0" applyFont="1" applyFill="1" applyAlignment="1">
      <alignment horizontal="left" vertical="center" indent="1"/>
    </xf>
    <xf numFmtId="0" fontId="13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166" fontId="12" fillId="4" borderId="0" xfId="0" applyNumberFormat="1" applyFont="1" applyFill="1" applyAlignment="1">
      <alignment vertical="center"/>
    </xf>
    <xf numFmtId="0" fontId="12" fillId="5" borderId="0" xfId="0" applyFont="1" applyFill="1" applyAlignment="1">
      <alignment horizontal="left" vertical="center" indent="1"/>
    </xf>
    <xf numFmtId="0" fontId="13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166" fontId="12" fillId="5" borderId="0" xfId="0" applyNumberFormat="1" applyFont="1" applyFill="1" applyAlignment="1">
      <alignment vertical="center"/>
    </xf>
    <xf numFmtId="0" fontId="29" fillId="6" borderId="0" xfId="0" applyFont="1" applyFill="1" applyAlignment="1">
      <alignment vertical="center"/>
    </xf>
    <xf numFmtId="0" fontId="29" fillId="8" borderId="0" xfId="0" applyFont="1" applyFill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2" xfId="0" applyFont="1" applyBorder="1" applyAlignment="1">
      <alignment horizontal="left" vertical="center" indent="1"/>
    </xf>
    <xf numFmtId="0" fontId="31" fillId="0" borderId="3" xfId="0" applyFont="1" applyBorder="1" applyAlignment="1">
      <alignment horizontal="left" vertical="center" indent="1"/>
    </xf>
    <xf numFmtId="0" fontId="32" fillId="5" borderId="0" xfId="0" applyFont="1" applyFill="1" applyAlignment="1">
      <alignment horizontal="left" vertical="center" indent="1"/>
    </xf>
    <xf numFmtId="0" fontId="31" fillId="0" borderId="7" xfId="0" applyFont="1" applyBorder="1" applyAlignment="1">
      <alignment horizontal="left" vertical="center" indent="1"/>
    </xf>
    <xf numFmtId="0" fontId="2" fillId="7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165" fontId="33" fillId="2" borderId="0" xfId="0" applyNumberFormat="1" applyFont="1" applyFill="1" applyAlignment="1">
      <alignment horizontal="right" vertical="center"/>
    </xf>
    <xf numFmtId="0" fontId="32" fillId="4" borderId="0" xfId="0" applyFont="1" applyFill="1" applyAlignment="1">
      <alignment horizontal="left" vertical="center" indent="1"/>
    </xf>
    <xf numFmtId="0" fontId="36" fillId="0" borderId="2" xfId="0" applyFont="1" applyBorder="1" applyAlignment="1">
      <alignment horizontal="left" vertical="center" indent="1"/>
    </xf>
    <xf numFmtId="0" fontId="32" fillId="3" borderId="0" xfId="0" applyFont="1" applyFill="1" applyAlignment="1">
      <alignment horizontal="left" vertical="center" indent="1"/>
    </xf>
    <xf numFmtId="166" fontId="11" fillId="10" borderId="6" xfId="0" applyNumberFormat="1" applyFont="1" applyFill="1" applyBorder="1" applyAlignment="1">
      <alignment vertical="center"/>
    </xf>
    <xf numFmtId="0" fontId="11" fillId="2" borderId="10" xfId="0" applyFont="1" applyFill="1" applyBorder="1" applyAlignment="1">
      <alignment horizontal="left" vertical="center"/>
    </xf>
    <xf numFmtId="0" fontId="37" fillId="9" borderId="0" xfId="0" applyFont="1" applyFill="1" applyAlignment="1">
      <alignment horizontal="left" vertical="center"/>
    </xf>
    <xf numFmtId="0" fontId="27" fillId="9" borderId="0" xfId="0" applyFont="1" applyFill="1" applyAlignment="1">
      <alignment horizontal="left" vertical="center"/>
    </xf>
    <xf numFmtId="0" fontId="13" fillId="9" borderId="11" xfId="0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/>
    </xf>
    <xf numFmtId="0" fontId="29" fillId="8" borderId="0" xfId="0" applyFont="1" applyFill="1" applyAlignment="1">
      <alignment horizontal="left" vertical="center" indent="1"/>
    </xf>
    <xf numFmtId="0" fontId="29" fillId="8" borderId="0" xfId="0" applyFont="1" applyFill="1" applyAlignment="1">
      <alignment horizontal="center" vertical="center"/>
    </xf>
    <xf numFmtId="0" fontId="34" fillId="0" borderId="1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17" fontId="24" fillId="0" borderId="1" xfId="0" applyNumberFormat="1" applyFont="1" applyBorder="1" applyAlignment="1">
      <alignment horizontal="left" vertical="center"/>
    </xf>
    <xf numFmtId="166" fontId="10" fillId="0" borderId="1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horizontal="left" vertical="center"/>
    </xf>
    <xf numFmtId="166" fontId="10" fillId="2" borderId="0" xfId="0" applyNumberFormat="1" applyFont="1" applyFill="1" applyAlignment="1">
      <alignment horizontal="left" vertical="center"/>
    </xf>
    <xf numFmtId="167" fontId="10" fillId="2" borderId="0" xfId="0" applyNumberFormat="1" applyFont="1" applyFill="1" applyAlignment="1">
      <alignment horizontal="left" vertical="center"/>
    </xf>
    <xf numFmtId="0" fontId="28" fillId="0" borderId="1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2" fillId="3" borderId="0" xfId="0" applyFont="1" applyFill="1" applyAlignment="1">
      <alignment horizontal="left" vertical="center" indent="1"/>
    </xf>
    <xf numFmtId="0" fontId="17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 indent="1"/>
    </xf>
    <xf numFmtId="0" fontId="21" fillId="3" borderId="0" xfId="0" applyFont="1" applyFill="1" applyAlignment="1">
      <alignment horizontal="left" vertical="center" indent="1"/>
    </xf>
    <xf numFmtId="0" fontId="1" fillId="7" borderId="0" xfId="0" applyFont="1" applyFill="1" applyAlignment="1">
      <alignment horizontal="left" vertical="center" inden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 indent="1"/>
    </xf>
    <xf numFmtId="0" fontId="1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  <mruColors>
      <color rgb="FF5BB14D"/>
      <color rgb="FF6EBD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18232044198895E-2"/>
          <c:y val="4.3165619258723198E-2"/>
          <c:w val="0.85911602209944804"/>
          <c:h val="0.8848951948038259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BDE-4FA6-9012-41D894145A6F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BDE-4FA6-9012-41D894145A6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BDE-4FA6-9012-41D894145A6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('Food Cost Calculator'!$E$23,'Food Cost Calculator'!$E$38,'Food Cost Calculator'!$E$46)</c:f>
              <c:numCache>
                <c:formatCode>_-\$* #\ ##0.00_ ;_-\$* \-#\ ##0.00\ ;_-\$* "-"??_ ;_-@_ </c:formatCode>
                <c:ptCount val="3"/>
                <c:pt idx="0">
                  <c:v>0.55000000000000004</c:v>
                </c:pt>
                <c:pt idx="1">
                  <c:v>1.5860000000000001</c:v>
                </c:pt>
                <c:pt idx="2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DE-4FA6-9012-41D894145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bit.ly/2RNPdIp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52916</xdr:colOff>
      <xdr:row>0</xdr:row>
      <xdr:rowOff>0</xdr:rowOff>
    </xdr:from>
    <xdr:to>
      <xdr:col>49</xdr:col>
      <xdr:colOff>586153</xdr:colOff>
      <xdr:row>288</xdr:row>
      <xdr:rowOff>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7531" y="0"/>
          <a:ext cx="36484007" cy="562707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27</xdr:row>
      <xdr:rowOff>171450</xdr:rowOff>
    </xdr:from>
    <xdr:to>
      <xdr:col>8</xdr:col>
      <xdr:colOff>19050</xdr:colOff>
      <xdr:row>45</xdr:row>
      <xdr:rowOff>219075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4171950" y="5076825"/>
          <a:ext cx="2552700" cy="3448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en-GB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STEPS </a:t>
          </a: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250825</xdr:colOff>
      <xdr:row>6</xdr:row>
      <xdr:rowOff>9525</xdr:rowOff>
    </xdr:from>
    <xdr:to>
      <xdr:col>7</xdr:col>
      <xdr:colOff>1473200</xdr:colOff>
      <xdr:row>15</xdr:row>
      <xdr:rowOff>114300</xdr:rowOff>
    </xdr:to>
    <xdr:graphicFrame macro="">
      <xdr:nvGraphicFramePr>
        <xdr:cNvPr id="2077" name="Chart 3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85725</xdr:colOff>
      <xdr:row>17</xdr:row>
      <xdr:rowOff>0</xdr:rowOff>
    </xdr:from>
    <xdr:to>
      <xdr:col>8</xdr:col>
      <xdr:colOff>19050</xdr:colOff>
      <xdr:row>27</xdr:row>
      <xdr:rowOff>123825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2876550"/>
          <a:ext cx="2552700" cy="2152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miter lim="800000"/>
          <a:headEnd/>
          <a:tailEnd/>
        </a:ln>
      </xdr:spPr>
      <xdr:txBody>
        <a:bodyPr vertOverflow="clip" wrap="square" lIns="36576" tIns="27432" rIns="0" bIns="0" anchor="ctr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99B3C3"/>
              </a:solidFill>
              <a:latin typeface="Arial"/>
              <a:cs typeface="Arial"/>
            </a:rPr>
            <a:t>INSÉREZ UNE PHOTO DU PLAT</a:t>
          </a:r>
        </a:p>
      </xdr:txBody>
    </xdr:sp>
    <xdr:clientData/>
  </xdr:twoCellAnchor>
  <xdr:twoCellAnchor editAs="oneCell">
    <xdr:from>
      <xdr:col>7</xdr:col>
      <xdr:colOff>544068</xdr:colOff>
      <xdr:row>0</xdr:row>
      <xdr:rowOff>12700</xdr:rowOff>
    </xdr:from>
    <xdr:to>
      <xdr:col>9</xdr:col>
      <xdr:colOff>0</xdr:colOff>
      <xdr:row>1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263" b="30878"/>
        <a:stretch/>
      </xdr:blipFill>
      <xdr:spPr>
        <a:xfrm>
          <a:off x="6741668" y="12700"/>
          <a:ext cx="1360932" cy="59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"/>
  <sheetViews>
    <sheetView zoomScale="14" zoomScaleNormal="30" zoomScalePageLayoutView="30" workbookViewId="0">
      <selection activeCell="CZ225" sqref="CZ225"/>
    </sheetView>
  </sheetViews>
  <sheetFormatPr baseColWidth="10" defaultRowHeight="12.7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50"/>
  </sheetPr>
  <dimension ref="A1:Q52"/>
  <sheetViews>
    <sheetView showGridLines="0" tabSelected="1" topLeftCell="A10" workbookViewId="0">
      <selection activeCell="C43" sqref="C43"/>
    </sheetView>
  </sheetViews>
  <sheetFormatPr baseColWidth="10" defaultColWidth="8.85546875" defaultRowHeight="12.75"/>
  <cols>
    <col min="1" max="1" width="3.85546875" style="3" customWidth="1"/>
    <col min="2" max="2" width="23.28515625" style="3" customWidth="1"/>
    <col min="3" max="4" width="11.7109375" style="3" customWidth="1"/>
    <col min="5" max="5" width="12.85546875" style="6" customWidth="1"/>
    <col min="6" max="6" width="8.85546875" style="3"/>
    <col min="7" max="7" width="9.140625" style="3" customWidth="1"/>
    <col min="8" max="8" width="21" style="3" customWidth="1"/>
    <col min="9" max="9" width="4" style="3" customWidth="1"/>
    <col min="10" max="10" width="3.7109375" style="3" customWidth="1"/>
    <col min="11" max="11" width="8.85546875" style="3"/>
    <col min="12" max="12" width="11.7109375" style="3" customWidth="1"/>
    <col min="13" max="16384" width="8.85546875" style="3"/>
  </cols>
  <sheetData>
    <row r="1" spans="1:17" ht="47.1" customHeight="1">
      <c r="A1" s="78" t="s">
        <v>32</v>
      </c>
      <c r="B1" s="79"/>
      <c r="C1" s="79"/>
      <c r="D1" s="79"/>
      <c r="E1" s="79"/>
      <c r="F1" s="79"/>
      <c r="G1" s="79"/>
      <c r="H1" s="79"/>
      <c r="I1" s="79"/>
    </row>
    <row r="2" spans="1:17" ht="18" customHeight="1">
      <c r="A2" s="8"/>
      <c r="B2" s="8"/>
      <c r="C2" s="8"/>
      <c r="D2" s="8"/>
      <c r="E2" s="9"/>
      <c r="F2" s="8"/>
      <c r="G2" s="8"/>
      <c r="H2" s="8"/>
      <c r="I2" s="39"/>
    </row>
    <row r="3" spans="1:17" ht="6.95" customHeight="1">
      <c r="A3" s="8"/>
      <c r="B3" s="8"/>
      <c r="C3" s="8"/>
      <c r="D3" s="8"/>
      <c r="E3" s="9"/>
      <c r="F3" s="8"/>
      <c r="G3" s="8"/>
      <c r="H3" s="8"/>
      <c r="I3" s="8"/>
    </row>
    <row r="4" spans="1:17" ht="15" customHeight="1">
      <c r="A4" s="10"/>
      <c r="B4" s="10"/>
      <c r="C4" s="10"/>
      <c r="D4" s="10"/>
      <c r="E4" s="11"/>
      <c r="F4" s="12"/>
      <c r="G4" s="10"/>
      <c r="H4" s="10"/>
      <c r="I4" s="10"/>
    </row>
    <row r="5" spans="1:17" ht="18" customHeight="1">
      <c r="A5" s="10"/>
      <c r="B5" s="32" t="s">
        <v>12</v>
      </c>
      <c r="C5" s="88">
        <v>45047</v>
      </c>
      <c r="D5" s="87"/>
      <c r="E5" s="10"/>
      <c r="F5" s="10"/>
      <c r="G5" s="38" t="s">
        <v>38</v>
      </c>
      <c r="H5" s="10"/>
      <c r="I5" s="10"/>
      <c r="N5" s="7"/>
      <c r="O5" s="7"/>
      <c r="Q5" s="4"/>
    </row>
    <row r="6" spans="1:17" ht="5.0999999999999996" customHeight="1">
      <c r="A6" s="10"/>
      <c r="B6" s="33"/>
      <c r="C6" s="35"/>
      <c r="D6" s="35"/>
      <c r="E6" s="11"/>
      <c r="F6" s="12"/>
      <c r="G6" s="10"/>
      <c r="H6" s="10"/>
      <c r="I6" s="10"/>
      <c r="L6" s="5"/>
      <c r="N6" s="7"/>
      <c r="O6" s="7"/>
      <c r="Q6" s="4"/>
    </row>
    <row r="7" spans="1:17" ht="18" customHeight="1">
      <c r="A7" s="10"/>
      <c r="B7" s="34" t="s">
        <v>33</v>
      </c>
      <c r="C7" s="86" t="s">
        <v>31</v>
      </c>
      <c r="D7" s="87"/>
      <c r="E7" s="11"/>
      <c r="F7" s="12"/>
      <c r="G7" s="10"/>
      <c r="H7" s="10"/>
      <c r="I7" s="10"/>
      <c r="L7" s="5"/>
      <c r="N7" s="7"/>
      <c r="O7" s="7"/>
      <c r="Q7" s="4"/>
    </row>
    <row r="8" spans="1:17" ht="5.0999999999999996" customHeight="1">
      <c r="A8" s="10"/>
      <c r="B8" s="33"/>
      <c r="C8" s="35"/>
      <c r="D8" s="35"/>
      <c r="E8" s="11"/>
      <c r="F8" s="12"/>
      <c r="G8" s="10"/>
      <c r="H8" s="10"/>
      <c r="I8" s="10"/>
      <c r="L8" s="5"/>
      <c r="N8" s="7"/>
      <c r="O8" s="7"/>
      <c r="Q8" s="4"/>
    </row>
    <row r="9" spans="1:17" ht="18" customHeight="1">
      <c r="A9" s="10"/>
      <c r="B9" s="34" t="s">
        <v>34</v>
      </c>
      <c r="C9" s="89">
        <v>11.99</v>
      </c>
      <c r="D9" s="90"/>
      <c r="E9" s="11"/>
      <c r="F9" s="12"/>
      <c r="G9" s="10"/>
      <c r="H9" s="10"/>
      <c r="I9" s="10"/>
      <c r="L9" s="5"/>
      <c r="N9" s="7"/>
      <c r="O9" s="7"/>
      <c r="Q9" s="4"/>
    </row>
    <row r="10" spans="1:17" ht="5.0999999999999996" customHeight="1">
      <c r="A10" s="10"/>
      <c r="B10" s="34"/>
      <c r="C10" s="36"/>
      <c r="D10" s="36"/>
      <c r="E10" s="11"/>
      <c r="F10" s="12"/>
      <c r="G10" s="10"/>
      <c r="H10" s="10"/>
      <c r="I10" s="10"/>
      <c r="L10" s="5"/>
      <c r="N10" s="7"/>
      <c r="O10" s="7"/>
      <c r="Q10" s="4"/>
    </row>
    <row r="11" spans="1:17" ht="18" customHeight="1">
      <c r="A11" s="10"/>
      <c r="B11" s="34" t="s">
        <v>35</v>
      </c>
      <c r="C11" s="91">
        <f>IF(SUM(E23,E38,E46)=0,"",SUM(E23,E38,E46))</f>
        <v>4.4660000000000002</v>
      </c>
      <c r="D11" s="91"/>
      <c r="E11" s="11"/>
      <c r="F11" s="12"/>
      <c r="G11" s="10"/>
      <c r="H11" s="10"/>
      <c r="I11" s="10"/>
      <c r="L11" s="5"/>
      <c r="N11" s="7"/>
      <c r="O11" s="7"/>
      <c r="Q11" s="4"/>
    </row>
    <row r="12" spans="1:17" ht="5.0999999999999996" customHeight="1">
      <c r="A12" s="10"/>
      <c r="B12" s="34"/>
      <c r="C12" s="37"/>
      <c r="D12" s="37"/>
      <c r="E12" s="11"/>
      <c r="F12" s="12"/>
      <c r="G12" s="10"/>
      <c r="H12" s="10"/>
      <c r="I12" s="10"/>
      <c r="L12" s="5"/>
      <c r="N12" s="7"/>
      <c r="O12" s="7"/>
      <c r="Q12" s="4"/>
    </row>
    <row r="13" spans="1:17" ht="18" customHeight="1">
      <c r="A13" s="10"/>
      <c r="B13" s="34" t="s">
        <v>36</v>
      </c>
      <c r="C13" s="92">
        <f>IF(C11="","",IF(ISBLANK(C9),"",C11/C9))</f>
        <v>0.37247706422018351</v>
      </c>
      <c r="D13" s="92"/>
      <c r="E13" s="11"/>
      <c r="F13" s="12"/>
      <c r="G13" s="10"/>
      <c r="H13" s="10"/>
      <c r="I13" s="10"/>
      <c r="L13" s="5"/>
      <c r="N13" s="7"/>
      <c r="O13" s="7"/>
      <c r="Q13" s="4"/>
    </row>
    <row r="14" spans="1:17" ht="5.0999999999999996" customHeight="1">
      <c r="A14" s="10"/>
      <c r="B14" s="34"/>
      <c r="C14" s="37"/>
      <c r="D14" s="37"/>
      <c r="E14" s="11"/>
      <c r="F14" s="12"/>
      <c r="G14" s="10"/>
      <c r="H14" s="10"/>
      <c r="I14" s="10"/>
      <c r="L14" s="5"/>
      <c r="N14" s="7"/>
      <c r="O14" s="7"/>
      <c r="Q14" s="4"/>
    </row>
    <row r="15" spans="1:17" ht="18" customHeight="1">
      <c r="A15" s="10"/>
      <c r="B15" s="34" t="s">
        <v>37</v>
      </c>
      <c r="C15" s="91">
        <f>C9-C11</f>
        <v>7.524</v>
      </c>
      <c r="D15" s="91"/>
      <c r="E15" s="11"/>
      <c r="F15" s="12"/>
      <c r="G15" s="10"/>
      <c r="H15" s="10"/>
      <c r="I15" s="10"/>
      <c r="L15" s="5"/>
      <c r="N15" s="7"/>
      <c r="O15" s="7"/>
      <c r="Q15" s="4"/>
    </row>
    <row r="16" spans="1:17" ht="15" customHeight="1">
      <c r="A16" s="10"/>
      <c r="B16" s="10"/>
      <c r="C16" s="10"/>
      <c r="D16" s="10"/>
      <c r="E16" s="11"/>
      <c r="F16" s="12"/>
      <c r="G16" s="10"/>
      <c r="H16" s="10"/>
      <c r="I16" s="10"/>
      <c r="K16" s="80" t="s">
        <v>14</v>
      </c>
      <c r="L16" s="81"/>
      <c r="O16" s="7"/>
      <c r="Q16" s="4"/>
    </row>
    <row r="17" spans="1:15" ht="6.95" customHeight="1">
      <c r="A17" s="10"/>
      <c r="B17" s="10"/>
      <c r="C17" s="10"/>
      <c r="D17" s="10"/>
      <c r="E17" s="13"/>
      <c r="F17" s="10"/>
      <c r="G17" s="10"/>
      <c r="H17" s="10"/>
      <c r="I17" s="10"/>
      <c r="K17" s="82"/>
      <c r="L17" s="83"/>
    </row>
    <row r="18" spans="1:15" ht="18" customHeight="1">
      <c r="A18" s="10"/>
      <c r="B18" s="75" t="s">
        <v>39</v>
      </c>
      <c r="C18" s="52"/>
      <c r="D18" s="52"/>
      <c r="E18" s="52"/>
      <c r="F18" s="10"/>
      <c r="G18" s="14"/>
      <c r="H18" s="14"/>
      <c r="I18" s="14"/>
      <c r="K18" s="93" t="s">
        <v>29</v>
      </c>
      <c r="L18" s="94"/>
      <c r="O18" s="2"/>
    </row>
    <row r="19" spans="1:15" ht="27" customHeight="1">
      <c r="A19" s="10"/>
      <c r="B19" s="99" t="s">
        <v>41</v>
      </c>
      <c r="C19" s="70" t="s">
        <v>30</v>
      </c>
      <c r="D19" s="100" t="s">
        <v>42</v>
      </c>
      <c r="E19" s="100" t="s">
        <v>43</v>
      </c>
      <c r="F19" s="14"/>
      <c r="G19" s="14"/>
      <c r="H19" s="14"/>
      <c r="I19" s="14"/>
    </row>
    <row r="20" spans="1:15" ht="15" customHeight="1">
      <c r="A20" s="10"/>
      <c r="B20" s="67" t="s">
        <v>40</v>
      </c>
      <c r="C20" s="41">
        <v>1</v>
      </c>
      <c r="D20" s="42">
        <v>0.55000000000000004</v>
      </c>
      <c r="E20" s="43">
        <f>IF(OR(ISBLANK(C20),ISBLANK(D20)),"",D20*C20)</f>
        <v>0.55000000000000004</v>
      </c>
      <c r="F20" s="14"/>
      <c r="G20" s="14"/>
      <c r="H20" s="14"/>
      <c r="I20" s="14"/>
    </row>
    <row r="21" spans="1:15" ht="15" customHeight="1">
      <c r="A21" s="10"/>
      <c r="B21" s="74"/>
      <c r="C21" s="16"/>
      <c r="D21" s="17"/>
      <c r="E21" s="18" t="str">
        <f>IF(OR(ISBLANK(C21),ISBLANK(D21)),"",D21*C21)</f>
        <v/>
      </c>
      <c r="F21" s="14"/>
      <c r="G21" s="14"/>
      <c r="H21" s="14"/>
      <c r="I21" s="14"/>
    </row>
    <row r="22" spans="1:15" ht="15" customHeight="1">
      <c r="A22" s="10"/>
      <c r="B22" s="19"/>
      <c r="C22" s="20"/>
      <c r="D22" s="21"/>
      <c r="E22" s="22" t="str">
        <f>IF(OR(ISBLANK(C22),ISBLANK(D22)),"",D22*C22)</f>
        <v/>
      </c>
      <c r="F22" s="14"/>
      <c r="G22" s="14"/>
      <c r="H22" s="14"/>
      <c r="I22" s="14"/>
    </row>
    <row r="23" spans="1:15" ht="18" customHeight="1">
      <c r="A23" s="10"/>
      <c r="B23" s="51" t="s">
        <v>11</v>
      </c>
      <c r="C23" s="53"/>
      <c r="D23" s="53"/>
      <c r="E23" s="54">
        <f>IF(SUM(E20:E22)=0,"",SUM(E20:E22))</f>
        <v>0.55000000000000004</v>
      </c>
      <c r="F23" s="14"/>
      <c r="G23" s="14"/>
      <c r="H23" s="14"/>
      <c r="I23" s="14"/>
    </row>
    <row r="24" spans="1:15" ht="6.95" customHeight="1">
      <c r="A24" s="10"/>
      <c r="B24" s="23"/>
      <c r="C24" s="23"/>
      <c r="D24" s="23"/>
      <c r="E24" s="24"/>
      <c r="F24" s="14"/>
      <c r="G24" s="14"/>
      <c r="H24" s="14"/>
      <c r="I24" s="14"/>
    </row>
    <row r="25" spans="1:15" ht="18" customHeight="1">
      <c r="A25" s="10"/>
      <c r="B25" s="73" t="s">
        <v>44</v>
      </c>
      <c r="C25" s="56"/>
      <c r="D25" s="56"/>
      <c r="E25" s="56"/>
      <c r="F25" s="14"/>
      <c r="G25" s="14"/>
      <c r="H25" s="14"/>
      <c r="I25" s="14"/>
    </row>
    <row r="26" spans="1:15" ht="13.5" customHeight="1">
      <c r="A26" s="10"/>
      <c r="B26" s="84" t="s">
        <v>0</v>
      </c>
      <c r="C26" s="64" t="s">
        <v>13</v>
      </c>
      <c r="D26" s="101" t="s">
        <v>53</v>
      </c>
      <c r="E26" s="102" t="s">
        <v>54</v>
      </c>
      <c r="F26" s="14"/>
      <c r="G26" s="14"/>
      <c r="H26" s="14"/>
      <c r="I26" s="14"/>
    </row>
    <row r="27" spans="1:15" ht="13.5" customHeight="1">
      <c r="A27" s="10"/>
      <c r="B27" s="84"/>
      <c r="C27" s="64" t="str">
        <f>IF(K18="Imperial","Oz","Gm")</f>
        <v>Gm</v>
      </c>
      <c r="D27" s="64" t="str">
        <f>IF(K18="Imperial","Lb/Pt","Kg/Lt")</f>
        <v>Kg/Lt</v>
      </c>
      <c r="E27" s="85"/>
      <c r="F27" s="14"/>
      <c r="G27" s="14"/>
      <c r="H27" s="14"/>
      <c r="I27" s="14"/>
    </row>
    <row r="28" spans="1:15" ht="15" customHeight="1">
      <c r="A28" s="10"/>
      <c r="B28" s="40" t="s">
        <v>45</v>
      </c>
      <c r="C28" s="41">
        <v>40</v>
      </c>
      <c r="D28" s="42">
        <v>3</v>
      </c>
      <c r="E28" s="43">
        <f t="shared" ref="E28:E37" si="0">IF(OR(ISBLANK(C28),ISBLANK(D28)),"",D28*(C28/IF($K$18="Imperial",16,1000)))</f>
        <v>0.12</v>
      </c>
      <c r="F28" s="14"/>
      <c r="G28" s="14"/>
      <c r="H28" s="14"/>
      <c r="I28" s="14"/>
    </row>
    <row r="29" spans="1:15" ht="15" customHeight="1">
      <c r="A29" s="10"/>
      <c r="B29" s="66" t="s">
        <v>46</v>
      </c>
      <c r="C29" s="44">
        <v>50</v>
      </c>
      <c r="D29" s="45">
        <v>4.5</v>
      </c>
      <c r="E29" s="46">
        <f t="shared" si="0"/>
        <v>0.22500000000000001</v>
      </c>
      <c r="F29" s="10"/>
      <c r="G29" s="10"/>
      <c r="H29" s="10"/>
      <c r="I29" s="10"/>
    </row>
    <row r="30" spans="1:15" ht="15" customHeight="1">
      <c r="A30" s="10"/>
      <c r="B30" s="66" t="s">
        <v>47</v>
      </c>
      <c r="C30" s="44">
        <v>50</v>
      </c>
      <c r="D30" s="45">
        <v>8.4</v>
      </c>
      <c r="E30" s="46">
        <f t="shared" si="0"/>
        <v>0.42000000000000004</v>
      </c>
      <c r="F30" s="10"/>
      <c r="G30" s="10"/>
      <c r="H30" s="10"/>
      <c r="I30" s="10"/>
    </row>
    <row r="31" spans="1:15" ht="15" customHeight="1">
      <c r="A31" s="10"/>
      <c r="B31" s="74" t="s">
        <v>48</v>
      </c>
      <c r="C31" s="16">
        <v>100</v>
      </c>
      <c r="D31" s="76"/>
      <c r="E31" s="18" t="str">
        <f>IF(OR(ISBLANK(C31),ISBLANK(D31)),"",D31*(C31/IF($K$18="Imperial",16,1000)))</f>
        <v/>
      </c>
      <c r="F31" s="10"/>
      <c r="G31" s="10"/>
      <c r="H31" s="10"/>
      <c r="I31" s="10"/>
    </row>
    <row r="32" spans="1:15" ht="15" customHeight="1">
      <c r="A32" s="10"/>
      <c r="B32" s="74" t="s">
        <v>49</v>
      </c>
      <c r="C32" s="16">
        <v>100</v>
      </c>
      <c r="D32" s="76"/>
      <c r="E32" s="18" t="str">
        <f>IF(OR(ISBLANK(C32),ISBLANK(D32)),"",D32*(C32/IF($K$18="Imperial",16,1000)))</f>
        <v/>
      </c>
      <c r="F32" s="10"/>
      <c r="G32" s="10"/>
      <c r="H32" s="10"/>
      <c r="I32" s="10"/>
    </row>
    <row r="33" spans="1:9" ht="15" customHeight="1">
      <c r="A33" s="10"/>
      <c r="B33" s="74" t="s">
        <v>50</v>
      </c>
      <c r="C33" s="16">
        <v>100</v>
      </c>
      <c r="D33" s="17">
        <v>6</v>
      </c>
      <c r="E33" s="18">
        <f t="shared" si="0"/>
        <v>0.60000000000000009</v>
      </c>
      <c r="F33" s="10"/>
      <c r="G33" s="10"/>
      <c r="H33" s="10"/>
      <c r="I33" s="10"/>
    </row>
    <row r="34" spans="1:9" ht="15" customHeight="1">
      <c r="A34" s="10"/>
      <c r="B34" s="74" t="s">
        <v>51</v>
      </c>
      <c r="C34" s="16">
        <v>20</v>
      </c>
      <c r="D34" s="17">
        <v>10</v>
      </c>
      <c r="E34" s="18">
        <f t="shared" si="0"/>
        <v>0.2</v>
      </c>
      <c r="F34" s="10"/>
      <c r="G34" s="10"/>
      <c r="H34" s="10"/>
      <c r="I34" s="10"/>
    </row>
    <row r="35" spans="1:9" ht="15" customHeight="1">
      <c r="A35" s="10"/>
      <c r="B35" s="74" t="s">
        <v>52</v>
      </c>
      <c r="C35" s="16">
        <v>3</v>
      </c>
      <c r="D35" s="17">
        <v>7</v>
      </c>
      <c r="E35" s="18">
        <f t="shared" si="0"/>
        <v>2.1000000000000001E-2</v>
      </c>
      <c r="F35" s="10"/>
      <c r="G35" s="10"/>
      <c r="H35" s="10"/>
      <c r="I35" s="10"/>
    </row>
    <row r="36" spans="1:9" ht="15" customHeight="1">
      <c r="A36" s="10"/>
      <c r="B36" s="15"/>
      <c r="C36" s="16"/>
      <c r="D36" s="17"/>
      <c r="E36" s="18" t="str">
        <f t="shared" si="0"/>
        <v/>
      </c>
      <c r="F36" s="10"/>
      <c r="G36" s="10"/>
      <c r="H36" s="10"/>
      <c r="I36" s="10"/>
    </row>
    <row r="37" spans="1:9" ht="15" customHeight="1">
      <c r="A37" s="10"/>
      <c r="B37" s="19"/>
      <c r="C37" s="20"/>
      <c r="D37" s="21"/>
      <c r="E37" s="22" t="str">
        <f t="shared" si="0"/>
        <v/>
      </c>
      <c r="F37" s="10"/>
      <c r="G37" s="10"/>
      <c r="H37" s="10"/>
      <c r="I37" s="10"/>
    </row>
    <row r="38" spans="1:9" ht="18" customHeight="1">
      <c r="A38" s="10"/>
      <c r="B38" s="55" t="s">
        <v>11</v>
      </c>
      <c r="C38" s="57"/>
      <c r="D38" s="57"/>
      <c r="E38" s="58">
        <f>IF(SUM(E28:E37)=0,"",SUM(E28:E37))</f>
        <v>1.5860000000000001</v>
      </c>
      <c r="F38" s="10"/>
      <c r="G38" s="10"/>
      <c r="H38" s="10"/>
      <c r="I38" s="10"/>
    </row>
    <row r="39" spans="1:9" ht="6.95" customHeight="1">
      <c r="A39" s="10"/>
      <c r="B39" s="23"/>
      <c r="C39" s="23"/>
      <c r="D39" s="23"/>
      <c r="E39" s="24"/>
      <c r="F39" s="10"/>
      <c r="G39" s="10"/>
      <c r="H39" s="10"/>
      <c r="I39" s="10"/>
    </row>
    <row r="40" spans="1:9" ht="18" customHeight="1">
      <c r="A40" s="10"/>
      <c r="B40" s="68" t="s">
        <v>55</v>
      </c>
      <c r="C40" s="60"/>
      <c r="D40" s="60"/>
      <c r="E40" s="60"/>
      <c r="F40" s="10"/>
      <c r="G40" s="10"/>
      <c r="H40" s="10"/>
      <c r="I40" s="10"/>
    </row>
    <row r="41" spans="1:9" ht="15" customHeight="1">
      <c r="A41" s="10"/>
      <c r="B41" s="103" t="s">
        <v>57</v>
      </c>
      <c r="C41" s="63"/>
      <c r="D41" s="63"/>
      <c r="E41" s="104" t="s">
        <v>56</v>
      </c>
      <c r="F41" s="10"/>
      <c r="G41" s="10"/>
      <c r="H41" s="10"/>
      <c r="I41" s="10"/>
    </row>
    <row r="42" spans="1:9" ht="15" customHeight="1">
      <c r="A42" s="10"/>
      <c r="B42" s="67" t="s">
        <v>58</v>
      </c>
      <c r="C42" s="47"/>
      <c r="D42" s="47"/>
      <c r="E42" s="43">
        <v>2</v>
      </c>
      <c r="F42" s="10"/>
      <c r="G42" s="10"/>
      <c r="H42" s="10"/>
      <c r="I42" s="10"/>
    </row>
    <row r="43" spans="1:9" ht="15" customHeight="1">
      <c r="A43" s="10"/>
      <c r="B43" s="66" t="s">
        <v>59</v>
      </c>
      <c r="C43" s="48"/>
      <c r="D43" s="48"/>
      <c r="E43" s="46">
        <v>0.12</v>
      </c>
      <c r="F43" s="10"/>
      <c r="G43" s="10"/>
      <c r="H43" s="10"/>
      <c r="I43" s="10"/>
    </row>
    <row r="44" spans="1:9" ht="15" customHeight="1">
      <c r="A44" s="10"/>
      <c r="B44" s="66" t="s">
        <v>60</v>
      </c>
      <c r="C44" s="48"/>
      <c r="D44" s="48"/>
      <c r="E44" s="46">
        <v>0.11</v>
      </c>
      <c r="F44" s="10"/>
      <c r="G44" s="10"/>
      <c r="H44" s="10"/>
      <c r="I44" s="10"/>
    </row>
    <row r="45" spans="1:9" ht="15" customHeight="1">
      <c r="A45" s="10"/>
      <c r="B45" s="69" t="s">
        <v>61</v>
      </c>
      <c r="C45" s="49"/>
      <c r="D45" s="49"/>
      <c r="E45" s="50">
        <v>0.1</v>
      </c>
      <c r="F45" s="10"/>
      <c r="G45" s="10"/>
      <c r="H45" s="10"/>
      <c r="I45" s="10"/>
    </row>
    <row r="46" spans="1:9" ht="18" customHeight="1">
      <c r="A46" s="10"/>
      <c r="B46" s="59" t="s">
        <v>11</v>
      </c>
      <c r="C46" s="61"/>
      <c r="D46" s="61"/>
      <c r="E46" s="62">
        <f>IF(SUM(E42:E45)=0,"",SUM(E42:E45))</f>
        <v>2.33</v>
      </c>
      <c r="F46" s="10"/>
      <c r="G46" s="10"/>
      <c r="H46" s="10"/>
      <c r="I46" s="10"/>
    </row>
    <row r="47" spans="1:9" ht="6.95" customHeight="1">
      <c r="A47" s="10"/>
      <c r="B47" s="23"/>
      <c r="C47" s="23"/>
      <c r="D47" s="23"/>
      <c r="E47" s="24"/>
      <c r="F47" s="10"/>
      <c r="G47" s="10"/>
      <c r="H47" s="10"/>
      <c r="I47" s="10"/>
    </row>
    <row r="48" spans="1:9" ht="6.95" customHeight="1">
      <c r="A48" s="10"/>
      <c r="B48" s="10"/>
      <c r="C48" s="10"/>
      <c r="D48" s="10"/>
      <c r="E48" s="10"/>
      <c r="F48" s="10"/>
      <c r="G48" s="10"/>
      <c r="H48" s="10"/>
      <c r="I48" s="10"/>
    </row>
    <row r="49" spans="1:9" ht="15" customHeight="1">
      <c r="A49" s="10"/>
      <c r="B49" s="71" t="s">
        <v>26</v>
      </c>
      <c r="C49" s="77"/>
      <c r="D49" s="77"/>
      <c r="E49" s="72" t="s">
        <v>28</v>
      </c>
      <c r="F49" s="77"/>
      <c r="G49" s="77"/>
      <c r="H49" s="77"/>
      <c r="I49" s="10"/>
    </row>
    <row r="50" spans="1:9" ht="6.95" customHeight="1">
      <c r="A50" s="10"/>
      <c r="B50" s="25"/>
      <c r="C50" s="10"/>
      <c r="D50" s="10"/>
      <c r="E50" s="26"/>
      <c r="F50" s="10"/>
      <c r="G50" s="10"/>
      <c r="H50" s="10"/>
      <c r="I50" s="10"/>
    </row>
    <row r="51" spans="1:9" ht="15" customHeight="1">
      <c r="A51" s="10"/>
      <c r="B51" s="71" t="s">
        <v>27</v>
      </c>
      <c r="C51" s="77"/>
      <c r="D51" s="77"/>
      <c r="E51" s="72" t="s">
        <v>27</v>
      </c>
      <c r="F51" s="77"/>
      <c r="G51" s="77"/>
      <c r="H51" s="77"/>
      <c r="I51" s="10"/>
    </row>
    <row r="52" spans="1:9" ht="6.95" customHeight="1">
      <c r="A52" s="10"/>
      <c r="B52" s="10"/>
      <c r="C52" s="10"/>
      <c r="D52" s="10"/>
      <c r="E52" s="10"/>
      <c r="F52" s="10"/>
      <c r="G52" s="10"/>
      <c r="H52" s="10"/>
      <c r="I52" s="10"/>
    </row>
  </sheetData>
  <mergeCells count="15">
    <mergeCell ref="K16:L17"/>
    <mergeCell ref="B26:B27"/>
    <mergeCell ref="E26:E27"/>
    <mergeCell ref="C7:D7"/>
    <mergeCell ref="C5:D5"/>
    <mergeCell ref="C9:D9"/>
    <mergeCell ref="C11:D11"/>
    <mergeCell ref="C13:D13"/>
    <mergeCell ref="C15:D15"/>
    <mergeCell ref="K18:L18"/>
    <mergeCell ref="C49:D49"/>
    <mergeCell ref="C51:D51"/>
    <mergeCell ref="F49:H49"/>
    <mergeCell ref="F51:H51"/>
    <mergeCell ref="A1:I1"/>
  </mergeCells>
  <phoneticPr fontId="4" type="noConversion"/>
  <dataValidations count="1">
    <dataValidation type="list" allowBlank="1" showInputMessage="1" showErrorMessage="1" sqref="K18:L18" xr:uid="{00000000-0002-0000-0100-000000000000}">
      <formula1>"Imperial, Metric"</formula1>
    </dataValidation>
  </dataValidations>
  <printOptions horizontalCentered="1"/>
  <pageMargins left="0.19685039370078741" right="0.19685039370078741" top="0.19685039370078741" bottom="0.31496062992125984" header="0.51181102362204722" footer="0.11811023622047245"/>
  <pageSetup paperSize="9" orientation="portrait" r:id="rId1"/>
  <headerFooter alignWithMargins="0">
    <oddFooter>&amp;L&amp;9Inventory Templates by Spreadsheet123&amp;R&amp;9© 2013 Spreadsheet123 LTD. All rights reserved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K44"/>
  <sheetViews>
    <sheetView showGridLines="0" topLeftCell="A16" workbookViewId="0">
      <selection activeCell="L49" sqref="L49"/>
    </sheetView>
  </sheetViews>
  <sheetFormatPr baseColWidth="10" defaultColWidth="8.85546875" defaultRowHeight="12.75"/>
  <cols>
    <col min="1" max="3" width="8.85546875" style="1"/>
    <col min="4" max="4" width="16" style="1" customWidth="1"/>
    <col min="5" max="5" width="8.85546875" style="1"/>
    <col min="6" max="6" width="20.42578125" style="1" customWidth="1"/>
    <col min="7" max="7" width="8.85546875" style="1"/>
    <col min="8" max="8" width="10" style="1" customWidth="1"/>
    <col min="9" max="16384" width="8.85546875" style="1"/>
  </cols>
  <sheetData>
    <row r="1" spans="1:11" ht="31.5">
      <c r="A1" s="27" t="s">
        <v>1</v>
      </c>
      <c r="B1" s="28"/>
      <c r="C1" s="28"/>
      <c r="D1" s="28"/>
      <c r="E1" s="28"/>
      <c r="F1" s="28"/>
      <c r="G1" s="28"/>
      <c r="H1" s="28"/>
      <c r="I1" s="28"/>
      <c r="J1" s="8"/>
      <c r="K1" s="8"/>
    </row>
    <row r="2" spans="1:11">
      <c r="A2" s="29"/>
      <c r="B2" s="29"/>
      <c r="C2" s="29"/>
      <c r="D2" s="29"/>
      <c r="E2" s="29"/>
      <c r="F2" s="29"/>
      <c r="G2" s="29"/>
      <c r="H2" s="29"/>
      <c r="I2" s="29"/>
      <c r="J2" s="8"/>
      <c r="K2" s="8"/>
    </row>
    <row r="3" spans="1:11" ht="18" customHeight="1">
      <c r="A3" s="95" t="s">
        <v>15</v>
      </c>
      <c r="B3" s="95"/>
      <c r="C3" s="95"/>
      <c r="D3" s="95"/>
      <c r="E3" s="95"/>
      <c r="F3" s="95"/>
      <c r="G3" s="95"/>
      <c r="H3" s="95"/>
      <c r="I3" s="95"/>
      <c r="J3" s="8"/>
      <c r="K3" s="8"/>
    </row>
    <row r="4" spans="1:11" ht="6.95" customHeight="1">
      <c r="A4" s="30"/>
      <c r="B4" s="30"/>
      <c r="C4" s="30"/>
      <c r="D4" s="30"/>
      <c r="E4" s="30"/>
      <c r="F4" s="30"/>
      <c r="G4" s="30"/>
      <c r="H4" s="30"/>
      <c r="I4" s="30"/>
      <c r="J4" s="8"/>
      <c r="K4" s="8"/>
    </row>
    <row r="5" spans="1:11" ht="18" customHeight="1">
      <c r="A5" s="97" t="s">
        <v>16</v>
      </c>
      <c r="B5" s="97"/>
      <c r="C5" s="97"/>
      <c r="D5" s="97"/>
      <c r="E5" s="97"/>
      <c r="F5" s="97"/>
      <c r="G5" s="97"/>
      <c r="H5" s="97"/>
      <c r="I5" s="97"/>
      <c r="J5" s="8"/>
      <c r="K5" s="8"/>
    </row>
    <row r="6" spans="1:11" ht="18" customHeight="1">
      <c r="A6" s="97" t="s">
        <v>17</v>
      </c>
      <c r="B6" s="97"/>
      <c r="C6" s="97"/>
      <c r="D6" s="97"/>
      <c r="E6" s="97"/>
      <c r="F6" s="97"/>
      <c r="G6" s="97"/>
      <c r="H6" s="97"/>
      <c r="I6" s="97"/>
      <c r="J6" s="8"/>
      <c r="K6" s="8"/>
    </row>
    <row r="7" spans="1:11" ht="18" customHeight="1">
      <c r="A7" s="97" t="s">
        <v>18</v>
      </c>
      <c r="B7" s="97"/>
      <c r="C7" s="97"/>
      <c r="D7" s="97"/>
      <c r="E7" s="97"/>
      <c r="F7" s="97"/>
      <c r="G7" s="97"/>
      <c r="H7" s="97"/>
      <c r="I7" s="97"/>
      <c r="J7" s="8"/>
      <c r="K7" s="8"/>
    </row>
    <row r="8" spans="1:11" ht="18" customHeight="1">
      <c r="A8" s="97" t="s">
        <v>22</v>
      </c>
      <c r="B8" s="97"/>
      <c r="C8" s="97"/>
      <c r="D8" s="97"/>
      <c r="E8" s="97"/>
      <c r="F8" s="97"/>
      <c r="G8" s="97"/>
      <c r="H8" s="97"/>
      <c r="I8" s="97"/>
      <c r="J8" s="8"/>
      <c r="K8" s="8"/>
    </row>
    <row r="9" spans="1:11" ht="6.95" customHeight="1">
      <c r="A9" s="30"/>
      <c r="B9" s="30"/>
      <c r="C9" s="30"/>
      <c r="D9" s="30"/>
      <c r="E9" s="30"/>
      <c r="F9" s="30"/>
      <c r="G9" s="30"/>
      <c r="H9" s="30"/>
      <c r="I9" s="30"/>
      <c r="J9" s="8"/>
      <c r="K9" s="8"/>
    </row>
    <row r="10" spans="1:11" ht="18" customHeight="1">
      <c r="A10" s="95" t="s">
        <v>23</v>
      </c>
      <c r="B10" s="95"/>
      <c r="C10" s="95"/>
      <c r="D10" s="95"/>
      <c r="E10" s="95"/>
      <c r="F10" s="95"/>
      <c r="G10" s="95"/>
      <c r="H10" s="95"/>
      <c r="I10" s="95"/>
      <c r="J10" s="8"/>
      <c r="K10" s="8"/>
    </row>
    <row r="11" spans="1:11" ht="6.95" customHeight="1">
      <c r="A11" s="30"/>
      <c r="B11" s="30"/>
      <c r="C11" s="30"/>
      <c r="D11" s="30"/>
      <c r="E11" s="30"/>
      <c r="F11" s="30"/>
      <c r="G11" s="30"/>
      <c r="H11" s="30"/>
      <c r="I11" s="30"/>
      <c r="J11" s="8"/>
      <c r="K11" s="8"/>
    </row>
    <row r="12" spans="1:11" ht="18" customHeight="1">
      <c r="A12" s="97" t="s">
        <v>19</v>
      </c>
      <c r="B12" s="97"/>
      <c r="C12" s="97"/>
      <c r="D12" s="97"/>
      <c r="E12" s="97"/>
      <c r="F12" s="97"/>
      <c r="G12" s="97"/>
      <c r="H12" s="97"/>
      <c r="I12" s="97"/>
      <c r="J12" s="8"/>
      <c r="K12" s="8"/>
    </row>
    <row r="13" spans="1:11" ht="18" customHeight="1">
      <c r="A13" s="97" t="str">
        <f>"2. In the cell ""Quantity"" enter the quantity of the secondary product needed for preparation in "&amp;IF('Food Cost Calculator'!K18="Imperial","Oz (2 Oz, 4 Oz)","Grams (100 Gm, 200 Gm)")</f>
        <v>2. In the cell "Quantity" enter the quantity of the secondary product needed for preparation in Grams (100 Gm, 200 Gm)</v>
      </c>
      <c r="B13" s="97"/>
      <c r="C13" s="97"/>
      <c r="D13" s="97"/>
      <c r="E13" s="97"/>
      <c r="F13" s="97"/>
      <c r="G13" s="97"/>
      <c r="H13" s="97"/>
      <c r="I13" s="97"/>
      <c r="J13" s="8"/>
      <c r="K13" s="8"/>
    </row>
    <row r="14" spans="1:11" ht="18" customHeight="1">
      <c r="A14" s="97" t="str">
        <f>"3. In the cell ""Price"" enter the price of secondary product per"&amp;IF('Food Cost Calculator'!K18="Imperial"," 1 Lb or Pint ($10.00 per Lb or Pt)"," 1 Kilo or Liter ($10.00 per Kg or Lt)")</f>
        <v>3. In the cell "Price" enter the price of secondary product per 1 Kilo or Liter ($10.00 per Kg or Lt)</v>
      </c>
      <c r="B14" s="97"/>
      <c r="C14" s="97"/>
      <c r="D14" s="97"/>
      <c r="E14" s="97"/>
      <c r="F14" s="97"/>
      <c r="G14" s="97"/>
      <c r="H14" s="97"/>
      <c r="I14" s="97"/>
      <c r="J14" s="8"/>
      <c r="K14" s="8"/>
    </row>
    <row r="15" spans="1:11" ht="18" customHeight="1">
      <c r="A15" s="97" t="s">
        <v>20</v>
      </c>
      <c r="B15" s="97"/>
      <c r="C15" s="97"/>
      <c r="D15" s="97"/>
      <c r="E15" s="97"/>
      <c r="F15" s="97"/>
      <c r="G15" s="97"/>
      <c r="H15" s="97"/>
      <c r="I15" s="97"/>
      <c r="J15" s="8"/>
      <c r="K15" s="8"/>
    </row>
    <row r="16" spans="1:11" ht="18" customHeight="1">
      <c r="A16" s="96" t="s">
        <v>21</v>
      </c>
      <c r="B16" s="96"/>
      <c r="C16" s="96"/>
      <c r="D16" s="96"/>
      <c r="E16" s="96"/>
      <c r="F16" s="96"/>
      <c r="G16" s="96"/>
      <c r="H16" s="96"/>
      <c r="I16" s="96"/>
      <c r="J16" s="8"/>
      <c r="K16" s="8"/>
    </row>
    <row r="17" spans="1:11" ht="6.95" customHeight="1">
      <c r="A17" s="97"/>
      <c r="B17" s="97"/>
      <c r="C17" s="97"/>
      <c r="D17" s="97"/>
      <c r="E17" s="97"/>
      <c r="F17" s="97"/>
      <c r="G17" s="97"/>
      <c r="H17" s="97"/>
      <c r="I17" s="97"/>
      <c r="J17" s="8"/>
      <c r="K17" s="8"/>
    </row>
    <row r="18" spans="1:11" ht="18" customHeight="1">
      <c r="A18" s="95" t="s">
        <v>2</v>
      </c>
      <c r="B18" s="95"/>
      <c r="C18" s="95"/>
      <c r="D18" s="95"/>
      <c r="E18" s="95"/>
      <c r="F18" s="95"/>
      <c r="G18" s="95"/>
      <c r="H18" s="95"/>
      <c r="I18" s="95"/>
      <c r="J18" s="8"/>
      <c r="K18" s="8"/>
    </row>
    <row r="19" spans="1:11" ht="6.95" customHeight="1">
      <c r="A19" s="31"/>
      <c r="B19" s="31"/>
      <c r="C19" s="31"/>
      <c r="D19" s="31"/>
      <c r="E19" s="31"/>
      <c r="F19" s="31"/>
      <c r="G19" s="31"/>
      <c r="H19" s="31"/>
      <c r="I19" s="31"/>
      <c r="J19" s="8"/>
      <c r="K19" s="8"/>
    </row>
    <row r="20" spans="1:11" ht="18" customHeight="1">
      <c r="A20" s="97" t="s">
        <v>3</v>
      </c>
      <c r="B20" s="97"/>
      <c r="C20" s="97"/>
      <c r="D20" s="97"/>
      <c r="E20" s="97"/>
      <c r="F20" s="97"/>
      <c r="G20" s="97"/>
      <c r="H20" s="97"/>
      <c r="I20" s="97"/>
      <c r="J20" s="8"/>
      <c r="K20" s="8"/>
    </row>
    <row r="21" spans="1:11" ht="6.95" customHeight="1">
      <c r="A21" s="97"/>
      <c r="B21" s="97"/>
      <c r="C21" s="97"/>
      <c r="D21" s="97"/>
      <c r="E21" s="97"/>
      <c r="F21" s="97"/>
      <c r="G21" s="97"/>
      <c r="H21" s="97"/>
      <c r="I21" s="97"/>
      <c r="J21" s="8"/>
      <c r="K21" s="8"/>
    </row>
    <row r="22" spans="1:11" ht="18" customHeight="1">
      <c r="A22" s="95" t="s">
        <v>4</v>
      </c>
      <c r="B22" s="95"/>
      <c r="C22" s="95"/>
      <c r="D22" s="95"/>
      <c r="E22" s="95"/>
      <c r="F22" s="95"/>
      <c r="G22" s="95"/>
      <c r="H22" s="95"/>
      <c r="I22" s="95"/>
      <c r="J22" s="8"/>
      <c r="K22" s="8"/>
    </row>
    <row r="23" spans="1:11" ht="6.95" customHeight="1">
      <c r="A23" s="97"/>
      <c r="B23" s="97"/>
      <c r="C23" s="97"/>
      <c r="D23" s="97"/>
      <c r="E23" s="97"/>
      <c r="F23" s="97"/>
      <c r="G23" s="97"/>
      <c r="H23" s="97"/>
      <c r="I23" s="97"/>
      <c r="J23" s="8"/>
      <c r="K23" s="8"/>
    </row>
    <row r="24" spans="1:11" ht="18" customHeight="1">
      <c r="A24" s="97" t="s">
        <v>5</v>
      </c>
      <c r="B24" s="97"/>
      <c r="C24" s="97"/>
      <c r="D24" s="97"/>
      <c r="E24" s="97"/>
      <c r="F24" s="97"/>
      <c r="G24" s="97"/>
      <c r="H24" s="97"/>
      <c r="I24" s="97"/>
      <c r="J24" s="8"/>
      <c r="K24" s="8"/>
    </row>
    <row r="25" spans="1:11" ht="18" customHeight="1">
      <c r="A25" s="97" t="s">
        <v>6</v>
      </c>
      <c r="B25" s="97"/>
      <c r="C25" s="97"/>
      <c r="D25" s="97"/>
      <c r="E25" s="97"/>
      <c r="F25" s="97"/>
      <c r="G25" s="97"/>
      <c r="H25" s="97"/>
      <c r="I25" s="97"/>
      <c r="J25" s="8"/>
      <c r="K25" s="8"/>
    </row>
    <row r="26" spans="1:11" ht="6.95" customHeight="1">
      <c r="A26" s="97"/>
      <c r="B26" s="97"/>
      <c r="C26" s="97"/>
      <c r="D26" s="97"/>
      <c r="E26" s="97"/>
      <c r="F26" s="97"/>
      <c r="G26" s="97"/>
      <c r="H26" s="97"/>
      <c r="I26" s="97"/>
      <c r="J26" s="8"/>
      <c r="K26" s="8"/>
    </row>
    <row r="27" spans="1:11" ht="18" customHeight="1">
      <c r="A27" s="95" t="s">
        <v>7</v>
      </c>
      <c r="B27" s="95"/>
      <c r="C27" s="95"/>
      <c r="D27" s="95"/>
      <c r="E27" s="95"/>
      <c r="F27" s="95"/>
      <c r="G27" s="95"/>
      <c r="H27" s="95"/>
      <c r="I27" s="95"/>
      <c r="J27" s="8"/>
      <c r="K27" s="8"/>
    </row>
    <row r="28" spans="1:11" ht="6.95" customHeight="1">
      <c r="A28" s="97"/>
      <c r="B28" s="97"/>
      <c r="C28" s="97"/>
      <c r="D28" s="97"/>
      <c r="E28" s="97"/>
      <c r="F28" s="97"/>
      <c r="G28" s="97"/>
      <c r="H28" s="97"/>
      <c r="I28" s="97"/>
      <c r="J28" s="8"/>
      <c r="K28" s="8"/>
    </row>
    <row r="29" spans="1:11" ht="18" customHeight="1">
      <c r="A29" s="97" t="s">
        <v>8</v>
      </c>
      <c r="B29" s="97"/>
      <c r="C29" s="97"/>
      <c r="D29" s="97"/>
      <c r="E29" s="97"/>
      <c r="F29" s="97"/>
      <c r="G29" s="97"/>
      <c r="H29" s="97"/>
      <c r="I29" s="97"/>
      <c r="J29" s="8"/>
      <c r="K29" s="8"/>
    </row>
    <row r="30" spans="1:11" ht="18" customHeight="1">
      <c r="A30" s="97" t="s">
        <v>9</v>
      </c>
      <c r="B30" s="97"/>
      <c r="C30" s="97"/>
      <c r="D30" s="97"/>
      <c r="E30" s="97"/>
      <c r="F30" s="97"/>
      <c r="G30" s="97"/>
      <c r="H30" s="97"/>
      <c r="I30" s="97"/>
      <c r="J30" s="8"/>
      <c r="K30" s="8"/>
    </row>
    <row r="31" spans="1:11" ht="6.95" customHeight="1">
      <c r="A31" s="97"/>
      <c r="B31" s="97"/>
      <c r="C31" s="97"/>
      <c r="D31" s="97"/>
      <c r="E31" s="97"/>
      <c r="F31" s="97"/>
      <c r="G31" s="97"/>
      <c r="H31" s="97"/>
      <c r="I31" s="97"/>
      <c r="J31" s="8"/>
      <c r="K31" s="8"/>
    </row>
    <row r="32" spans="1:11" ht="18" customHeight="1">
      <c r="A32" s="95" t="s">
        <v>10</v>
      </c>
      <c r="B32" s="95"/>
      <c r="C32" s="95"/>
      <c r="D32" s="95"/>
      <c r="E32" s="95"/>
      <c r="F32" s="95"/>
      <c r="G32" s="95"/>
      <c r="H32" s="95"/>
      <c r="I32" s="95"/>
      <c r="J32" s="8"/>
      <c r="K32" s="8"/>
    </row>
    <row r="33" spans="1:11" ht="6.95" customHeight="1">
      <c r="A33" s="97"/>
      <c r="B33" s="97"/>
      <c r="C33" s="97"/>
      <c r="D33" s="97"/>
      <c r="E33" s="97"/>
      <c r="F33" s="97"/>
      <c r="G33" s="97"/>
      <c r="H33" s="97"/>
      <c r="I33" s="97"/>
      <c r="J33" s="8"/>
      <c r="K33" s="8"/>
    </row>
    <row r="34" spans="1:11" ht="18" customHeight="1">
      <c r="A34" s="97" t="s">
        <v>24</v>
      </c>
      <c r="B34" s="97"/>
      <c r="C34" s="97"/>
      <c r="D34" s="97"/>
      <c r="E34" s="97"/>
      <c r="F34" s="97"/>
      <c r="G34" s="97"/>
      <c r="H34" s="97"/>
      <c r="I34" s="97"/>
      <c r="J34" s="8"/>
      <c r="K34" s="8"/>
    </row>
    <row r="35" spans="1:11" ht="6.95" customHeight="1">
      <c r="A35" s="97"/>
      <c r="B35" s="97"/>
      <c r="C35" s="97"/>
      <c r="D35" s="97"/>
      <c r="E35" s="97"/>
      <c r="F35" s="97"/>
      <c r="G35" s="97"/>
      <c r="H35" s="97"/>
      <c r="I35" s="97"/>
      <c r="J35" s="8"/>
      <c r="K35" s="8"/>
    </row>
    <row r="36" spans="1:11" ht="18" customHeight="1">
      <c r="A36" s="98"/>
      <c r="B36" s="98"/>
      <c r="C36" s="98"/>
      <c r="D36" s="98"/>
      <c r="E36" s="98"/>
      <c r="F36" s="98"/>
      <c r="G36" s="98"/>
      <c r="H36" s="98"/>
      <c r="I36" s="9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18.75">
      <c r="A38" s="65" t="s">
        <v>25</v>
      </c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</sheetData>
  <mergeCells count="30">
    <mergeCell ref="A35:I35"/>
    <mergeCell ref="A36:I36"/>
    <mergeCell ref="A27:I27"/>
    <mergeCell ref="A28:I28"/>
    <mergeCell ref="A29:I29"/>
    <mergeCell ref="A31:I31"/>
    <mergeCell ref="A32:I32"/>
    <mergeCell ref="A30:I30"/>
    <mergeCell ref="A25:I25"/>
    <mergeCell ref="A26:I26"/>
    <mergeCell ref="A33:I33"/>
    <mergeCell ref="A34:I34"/>
    <mergeCell ref="A21:I21"/>
    <mergeCell ref="A22:I22"/>
    <mergeCell ref="A23:I23"/>
    <mergeCell ref="A24:I24"/>
    <mergeCell ref="A3:I3"/>
    <mergeCell ref="A16:I16"/>
    <mergeCell ref="A17:I17"/>
    <mergeCell ref="A18:I18"/>
    <mergeCell ref="A20:I20"/>
    <mergeCell ref="A12:I12"/>
    <mergeCell ref="A13:I13"/>
    <mergeCell ref="A14:I14"/>
    <mergeCell ref="A15:I15"/>
    <mergeCell ref="A7:I7"/>
    <mergeCell ref="A8:I8"/>
    <mergeCell ref="A10:I10"/>
    <mergeCell ref="A5:I5"/>
    <mergeCell ref="A6:I6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Free Table Management System</vt:lpstr>
      <vt:lpstr>Food Cost Calculator</vt:lpstr>
      <vt:lpstr>Help</vt:lpstr>
      <vt:lpstr>Help</vt:lpstr>
      <vt:lpstr>'Food Cost Calculator'!Zone_d_impression</vt:lpstr>
      <vt:lpstr>Help!Zone_d_impression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RecipeCost Calculator</dc:title>
  <dc:creator>Spreadsheet123.com</dc:creator>
  <dc:description>© 2013 Spreadsheet123 LTD. All rights reserved</dc:description>
  <cp:lastModifiedBy>Tremblay, Caroline</cp:lastModifiedBy>
  <cp:lastPrinted>2013-11-16T21:52:06Z</cp:lastPrinted>
  <dcterms:created xsi:type="dcterms:W3CDTF">2009-01-02T17:04:55Z</dcterms:created>
  <dcterms:modified xsi:type="dcterms:W3CDTF">2023-05-09T17:42:25Z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1.0.4</vt:lpwstr>
  </property>
  <property fmtid="{D5CDD505-2E9C-101B-9397-08002B2CF9AE}" pid="3" name="Copyrights">
    <vt:lpwstr>© 2013 Spreadsheet123 LTD</vt:lpwstr>
  </property>
</Properties>
</file>